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37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<sst xmlns="http://schemas.openxmlformats.org/spreadsheetml/2006/main" count="21" uniqueCount="21">
  <si>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Gegenstand</t>
  </si>
  <si>
    <t>Preis</t>
  </si>
  <si>
    <t>Gewehr</t>
  </si>
  <si>
    <t>Anzahl Arbeiter</t>
  </si>
  <si>
    <t>Arbeiter Skill</t>
  </si>
  <si>
    <t>Produktionsdauer in T</t>
  </si>
  <si>
    <t>Materialkosten Total</t>
  </si>
  <si>
    <t>Materialkosten 1Stk</t>
  </si>
  <si>
    <t>Total</t>
  </si>
  <si>
    <t>Stückzahl</t>
  </si>
  <si>
    <t>Kanone</t>
  </si>
  <si>
    <t>Gatlinggun</t>
  </si>
  <si>
    <t>TL4 x2</t>
  </si>
  <si>
    <t>TL5 x2</t>
  </si>
  <si>
    <t>Preis 1Stk</t>
  </si>
  <si>
    <t>Preis Total</t>
  </si>
  <si>
    <t>Berufsfaktor</t>
  </si>
  <si>
    <t>noch offen</t>
  </si>
  <si>
    <t>Tarnung</t>
  </si>
  <si>
    <t>Produktionskette</t>
  </si>
  <si>
    <t>Crafting Talisker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</si>
</sst>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textRotation="90"/>
    </xf>
    <xf numFmtId="164" fontId="0" fillId="2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 textRotation="90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L13" sqref="L13"/>
    </sheetView>
  </sheetViews>
  <sheetFormatPr defaultColWidth="11.421875" defaultRowHeight="12.75"/>
  <cols>
    <col min="1" max="1" width="16.57421875" style="0" customWidth="1"/>
    <col min="2" max="2" width="11.7109375" style="6" customWidth="1"/>
    <col min="3" max="4" width="7.7109375" style="6" customWidth="1"/>
    <col min="5" max="6" width="11.7109375" style="0" customWidth="1"/>
    <col min="7" max="7" width="7.7109375" style="6" customWidth="1"/>
    <col min="8" max="10" width="11.7109375" style="0" customWidth="1"/>
    <col min="11" max="13" width="7.7109375" style="6" customWidth="1"/>
    <col min="14" max="14" width="7.7109375" style="0" customWidth="1"/>
  </cols>
  <sheetData>
    <row r="1" ht="15">
      <c r="A1" s="14" t="s">
        <v>20</v>
      </c>
    </row>
    <row r="3" spans="1:14" s="2" customFormat="1" ht="100.5">
      <c r="A3" s="2" t="s">
        <v>0</v>
      </c>
      <c r="B3" s="7" t="s">
        <v>1</v>
      </c>
      <c r="C3" s="7" t="s">
        <v>12</v>
      </c>
      <c r="D3" s="7" t="s">
        <v>13</v>
      </c>
      <c r="E3" s="2" t="s">
        <v>7</v>
      </c>
      <c r="F3" s="2" t="s">
        <v>14</v>
      </c>
      <c r="G3" s="7" t="s">
        <v>9</v>
      </c>
      <c r="H3" s="2" t="s">
        <v>6</v>
      </c>
      <c r="I3" s="2" t="s">
        <v>15</v>
      </c>
      <c r="K3" s="7" t="s">
        <v>3</v>
      </c>
      <c r="L3" s="7" t="s">
        <v>4</v>
      </c>
      <c r="M3" s="7" t="s">
        <v>16</v>
      </c>
      <c r="N3" s="2" t="s">
        <v>5</v>
      </c>
    </row>
    <row r="4" spans="1:14" s="5" customFormat="1" ht="12.75">
      <c r="A4" s="18" t="s">
        <v>2</v>
      </c>
      <c r="B4" s="8">
        <v>250</v>
      </c>
      <c r="C4" s="8">
        <v>2</v>
      </c>
      <c r="D4" s="8">
        <v>2</v>
      </c>
      <c r="E4" s="15">
        <f>F4/5</f>
        <v>200</v>
      </c>
      <c r="F4" s="15">
        <f>B4*C4*D4</f>
        <v>1000</v>
      </c>
      <c r="G4" s="18">
        <v>100</v>
      </c>
      <c r="H4" s="15">
        <f>I4/5</f>
        <v>20000</v>
      </c>
      <c r="I4" s="15">
        <f>F4*G4</f>
        <v>100000</v>
      </c>
      <c r="J4" s="8"/>
      <c r="K4" s="11">
        <v>200</v>
      </c>
      <c r="L4" s="8">
        <v>12</v>
      </c>
      <c r="M4" s="8">
        <v>60</v>
      </c>
      <c r="N4" s="3">
        <f>IF(K4=0,0,I4/((L4*M4/25)*0.75)/K4)</f>
        <v>23.14814814814815</v>
      </c>
    </row>
    <row r="5" spans="1:14" s="5" customFormat="1" ht="12.75">
      <c r="A5" s="18" t="s">
        <v>11</v>
      </c>
      <c r="B5" s="8">
        <v>16000</v>
      </c>
      <c r="C5" s="8">
        <v>2</v>
      </c>
      <c r="D5" s="8">
        <v>2</v>
      </c>
      <c r="E5" s="15">
        <f>F5/5</f>
        <v>12800</v>
      </c>
      <c r="F5" s="15">
        <f>B5*C5*D5</f>
        <v>64000</v>
      </c>
      <c r="G5" s="18">
        <v>1</v>
      </c>
      <c r="H5" s="15">
        <f>I5/5</f>
        <v>12800</v>
      </c>
      <c r="I5" s="15">
        <f>F5*G5</f>
        <v>64000</v>
      </c>
      <c r="J5" s="8"/>
      <c r="K5" s="11">
        <v>120</v>
      </c>
      <c r="L5" s="8">
        <v>12</v>
      </c>
      <c r="M5" s="8">
        <v>60</v>
      </c>
      <c r="N5" s="3">
        <f>IF(K5=0,0,I5/((L5*M5/25)*0.75)/K5)</f>
        <v>24.691358024691354</v>
      </c>
    </row>
    <row r="6" spans="1:14" s="5" customFormat="1" ht="12.75">
      <c r="A6" s="18" t="s">
        <v>10</v>
      </c>
      <c r="B6" s="8">
        <v>20000</v>
      </c>
      <c r="C6" s="8">
        <v>2</v>
      </c>
      <c r="D6" s="8">
        <v>2</v>
      </c>
      <c r="E6" s="15">
        <f>F6/5</f>
        <v>16000</v>
      </c>
      <c r="F6" s="15">
        <f>B6*C6*D6</f>
        <v>80000</v>
      </c>
      <c r="G6" s="18">
        <v>1</v>
      </c>
      <c r="H6" s="15">
        <f>I6/5</f>
        <v>16000</v>
      </c>
      <c r="I6" s="15">
        <f>F6*G6</f>
        <v>80000</v>
      </c>
      <c r="J6" s="8"/>
      <c r="K6" s="11">
        <v>150</v>
      </c>
      <c r="L6" s="8">
        <v>12</v>
      </c>
      <c r="M6" s="8">
        <v>60</v>
      </c>
      <c r="N6" s="3">
        <f>IF(K6=0,0,I6/((L6*M6/25)*0.75)/K6)</f>
        <v>24.691358024691358</v>
      </c>
    </row>
    <row r="7" spans="1:14" s="5" customFormat="1" ht="12.75">
      <c r="A7" s="11"/>
      <c r="B7" s="8"/>
      <c r="C7" s="8">
        <v>1</v>
      </c>
      <c r="D7" s="8">
        <v>1</v>
      </c>
      <c r="E7" s="15">
        <f>F7/5</f>
        <v>0</v>
      </c>
      <c r="F7" s="15">
        <f>B7*C7*D7</f>
        <v>0</v>
      </c>
      <c r="G7" s="8"/>
      <c r="H7" s="15">
        <f>I7/5</f>
        <v>0</v>
      </c>
      <c r="I7" s="15">
        <f>F7*G7</f>
        <v>0</v>
      </c>
      <c r="J7" s="8"/>
      <c r="K7" s="11"/>
      <c r="L7" s="8">
        <v>12</v>
      </c>
      <c r="M7" s="8">
        <v>60</v>
      </c>
      <c r="N7" s="3">
        <f>IF(K7=0,0,I7/((L7*M7/25)*0.75)/K7)</f>
        <v>0</v>
      </c>
    </row>
    <row r="8" spans="1:14" s="4" customFormat="1" ht="13.5" thickBot="1">
      <c r="A8" s="9" t="s">
        <v>8</v>
      </c>
      <c r="B8" s="9"/>
      <c r="C8" s="9"/>
      <c r="D8" s="9"/>
      <c r="E8" s="16"/>
      <c r="F8" s="16"/>
      <c r="G8" s="9"/>
      <c r="H8" s="17">
        <f>SUM(H4:H7)</f>
        <v>48800</v>
      </c>
      <c r="I8" s="17">
        <f>SUM(I4:I7)</f>
        <v>244000</v>
      </c>
      <c r="J8" s="9"/>
      <c r="K8" s="9">
        <f>SUM(K4:K7)</f>
        <v>470</v>
      </c>
      <c r="L8" s="9"/>
      <c r="M8" s="13"/>
      <c r="N8" s="12">
        <f>MAXA(N4:N7)</f>
        <v>24.691358024691358</v>
      </c>
    </row>
    <row r="9" spans="2:13" s="1" customFormat="1" ht="13.5" thickTop="1">
      <c r="B9" s="10"/>
      <c r="C9" s="10"/>
      <c r="D9" s="10"/>
      <c r="G9" s="10"/>
      <c r="K9" s="10"/>
      <c r="L9" s="10"/>
      <c r="M9" s="10"/>
    </row>
    <row r="10" spans="2:13" s="1" customFormat="1" ht="12.75">
      <c r="B10" s="10"/>
      <c r="C10" s="10"/>
      <c r="D10" s="10"/>
      <c r="G10" s="10"/>
      <c r="K10" s="10"/>
      <c r="L10" s="10"/>
      <c r="M10" s="10"/>
    </row>
    <row r="11" spans="1:13" s="1" customFormat="1" ht="12.75">
      <c r="A11" s="1" t="s">
        <v>17</v>
      </c>
      <c r="B11" s="10"/>
      <c r="C11" s="10"/>
      <c r="D11" s="10"/>
      <c r="G11" s="10"/>
      <c r="K11" s="10"/>
      <c r="L11" s="10"/>
      <c r="M11" s="10"/>
    </row>
    <row r="12" spans="1:13" s="1" customFormat="1" ht="12.75">
      <c r="A12" s="1" t="s">
        <v>18</v>
      </c>
      <c r="B12" s="10"/>
      <c r="C12" s="10"/>
      <c r="D12" s="10"/>
      <c r="G12" s="10"/>
      <c r="K12" s="10"/>
      <c r="L12" s="10"/>
      <c r="M12" s="10"/>
    </row>
    <row r="13" spans="1:13" s="1" customFormat="1" ht="12.75">
      <c r="A13" s="1" t="s">
        <v>19</v>
      </c>
      <c r="B13" s="10"/>
      <c r="C13" s="10"/>
      <c r="D13" s="10"/>
      <c r="G13" s="10"/>
      <c r="K13" s="10"/>
      <c r="L13" s="10"/>
      <c r="M13" s="10"/>
    </row>
    <row r="14" spans="2:13" s="1" customFormat="1" ht="12.75">
      <c r="B14" s="10"/>
      <c r="C14" s="10"/>
      <c r="D14" s="10"/>
      <c r="G14" s="10"/>
      <c r="K14" s="10"/>
      <c r="L14" s="10"/>
      <c r="M14" s="10"/>
    </row>
    <row r="15" spans="2:13" s="1" customFormat="1" ht="12.75">
      <c r="B15" s="10"/>
      <c r="C15" s="10"/>
      <c r="D15" s="10"/>
      <c r="G15" s="10"/>
      <c r="K15" s="10"/>
      <c r="L15" s="10"/>
      <c r="M15" s="10"/>
    </row>
    <row r="16" spans="2:13" s="1" customFormat="1" ht="12.75">
      <c r="B16" s="10"/>
      <c r="C16" s="10"/>
      <c r="D16" s="10"/>
      <c r="G16" s="10"/>
      <c r="K16" s="10"/>
      <c r="L16" s="10"/>
      <c r="M16" s="10"/>
    </row>
    <row r="17" spans="2:13" s="1" customFormat="1" ht="12.75">
      <c r="B17" s="10"/>
      <c r="C17" s="10"/>
      <c r="D17" s="10"/>
      <c r="G17" s="10"/>
      <c r="K17" s="10"/>
      <c r="L17" s="10"/>
      <c r="M17" s="10"/>
    </row>
    <row r="18" spans="2:13" s="1" customFormat="1" ht="12.75">
      <c r="B18" s="10"/>
      <c r="C18" s="10"/>
      <c r="D18" s="10"/>
      <c r="G18" s="10"/>
      <c r="K18" s="10"/>
      <c r="L18" s="10"/>
      <c r="M18" s="10"/>
    </row>
    <row r="19" spans="2:13" s="1" customFormat="1" ht="12.75">
      <c r="B19" s="10"/>
      <c r="C19" s="10"/>
      <c r="D19" s="10"/>
      <c r="G19" s="10"/>
      <c r="K19" s="10"/>
      <c r="L19" s="10"/>
      <c r="M19" s="10"/>
    </row>
    <row r="20" spans="2:13" s="1" customFormat="1" ht="12.75">
      <c r="B20" s="10"/>
      <c r="C20" s="10"/>
      <c r="D20" s="10"/>
      <c r="G20" s="10"/>
      <c r="K20" s="10"/>
      <c r="L20" s="10"/>
      <c r="M20" s="10"/>
    </row>
    <row r="21" spans="2:13" s="1" customFormat="1" ht="12.75">
      <c r="B21" s="10"/>
      <c r="C21" s="10"/>
      <c r="D21" s="10"/>
      <c r="G21" s="10"/>
      <c r="K21" s="10"/>
      <c r="L21" s="10"/>
      <c r="M21" s="10"/>
    </row>
    <row r="22" spans="2:13" s="1" customFormat="1" ht="12.75">
      <c r="B22" s="10"/>
      <c r="C22" s="10"/>
      <c r="D22" s="10"/>
      <c r="G22" s="10"/>
      <c r="K22" s="10"/>
      <c r="L22" s="10"/>
      <c r="M22" s="10"/>
    </row>
    <row r="23" spans="2:13" s="1" customFormat="1" ht="12.75">
      <c r="B23" s="10"/>
      <c r="C23" s="10"/>
      <c r="D23" s="10"/>
      <c r="G23" s="10"/>
      <c r="K23" s="10"/>
      <c r="L23" s="10"/>
      <c r="M23" s="10"/>
    </row>
    <row r="24" spans="2:13" s="1" customFormat="1" ht="12.75">
      <c r="B24" s="10"/>
      <c r="C24" s="10"/>
      <c r="D24" s="10"/>
      <c r="G24" s="10"/>
      <c r="K24" s="10"/>
      <c r="L24" s="10"/>
      <c r="M24" s="10"/>
    </row>
    <row r="25" spans="2:13" s="1" customFormat="1" ht="12.75">
      <c r="B25" s="10"/>
      <c r="C25" s="10"/>
      <c r="D25" s="10"/>
      <c r="G25" s="10"/>
      <c r="K25" s="10"/>
      <c r="L25" s="10"/>
      <c r="M25" s="10"/>
    </row>
    <row r="26" spans="2:13" s="1" customFormat="1" ht="12.75">
      <c r="B26" s="10"/>
      <c r="C26" s="10"/>
      <c r="D26" s="10"/>
      <c r="G26" s="10"/>
      <c r="K26" s="10"/>
      <c r="L26" s="10"/>
      <c r="M26" s="10"/>
    </row>
    <row r="27" spans="2:13" s="1" customFormat="1" ht="12.75">
      <c r="B27" s="10"/>
      <c r="C27" s="10"/>
      <c r="D27" s="10"/>
      <c r="G27" s="10"/>
      <c r="K27" s="10"/>
      <c r="L27" s="10"/>
      <c r="M27" s="10"/>
    </row>
    <row r="28" spans="2:13" s="1" customFormat="1" ht="12.75">
      <c r="B28" s="10"/>
      <c r="C28" s="10"/>
      <c r="D28" s="10"/>
      <c r="G28" s="10"/>
      <c r="K28" s="10"/>
      <c r="L28" s="10"/>
      <c r="M28" s="10"/>
    </row>
    <row r="29" spans="2:13" s="1" customFormat="1" ht="12.75">
      <c r="B29" s="10"/>
      <c r="C29" s="10"/>
      <c r="D29" s="10"/>
      <c r="G29" s="10"/>
      <c r="K29" s="10"/>
      <c r="L29" s="10"/>
      <c r="M29" s="10"/>
    </row>
    <row r="30" spans="2:13" s="1" customFormat="1" ht="12.75">
      <c r="B30" s="10"/>
      <c r="C30" s="10"/>
      <c r="D30" s="10"/>
      <c r="G30" s="10"/>
      <c r="K30" s="10"/>
      <c r="L30" s="10"/>
      <c r="M30" s="10"/>
    </row>
    <row r="31" spans="2:13" s="1" customFormat="1" ht="12.75">
      <c r="B31" s="10"/>
      <c r="C31" s="10"/>
      <c r="D31" s="10"/>
      <c r="G31" s="10"/>
      <c r="K31" s="10"/>
      <c r="L31" s="10"/>
      <c r="M31" s="10"/>
    </row>
    <row r="32" spans="2:13" s="1" customFormat="1" ht="12.75">
      <c r="B32" s="10"/>
      <c r="C32" s="10"/>
      <c r="D32" s="10"/>
      <c r="G32" s="10"/>
      <c r="K32" s="10"/>
      <c r="L32" s="10"/>
      <c r="M32" s="10"/>
    </row>
    <row r="33" spans="2:13" s="1" customFormat="1" ht="12.75">
      <c r="B33" s="10"/>
      <c r="C33" s="10"/>
      <c r="D33" s="10"/>
      <c r="G33" s="10"/>
      <c r="K33" s="10"/>
      <c r="L33" s="10"/>
      <c r="M33" s="10"/>
    </row>
    <row r="34" spans="2:13" s="1" customFormat="1" ht="12.75">
      <c r="B34" s="10"/>
      <c r="C34" s="10"/>
      <c r="D34" s="10"/>
      <c r="G34" s="10"/>
      <c r="K34" s="10"/>
      <c r="L34" s="10"/>
      <c r="M34" s="10"/>
    </row>
    <row r="35" spans="2:13" s="1" customFormat="1" ht="12.75">
      <c r="B35" s="10"/>
      <c r="C35" s="10"/>
      <c r="D35" s="10"/>
      <c r="G35" s="10"/>
      <c r="K35" s="10"/>
      <c r="L35" s="10"/>
      <c r="M35" s="10"/>
    </row>
    <row r="36" spans="2:13" s="1" customFormat="1" ht="12.75">
      <c r="B36" s="10"/>
      <c r="C36" s="10"/>
      <c r="D36" s="10"/>
      <c r="G36" s="10"/>
      <c r="K36" s="10"/>
      <c r="L36" s="10"/>
      <c r="M36" s="10"/>
    </row>
    <row r="37" spans="2:13" s="1" customFormat="1" ht="12.75">
      <c r="B37" s="10"/>
      <c r="C37" s="10"/>
      <c r="D37" s="10"/>
      <c r="G37" s="10"/>
      <c r="K37" s="10"/>
      <c r="L37" s="10"/>
      <c r="M37" s="10"/>
    </row>
    <row r="38" spans="2:13" s="1" customFormat="1" ht="12.75">
      <c r="B38" s="10"/>
      <c r="C38" s="10"/>
      <c r="D38" s="10"/>
      <c r="G38" s="10"/>
      <c r="K38" s="10"/>
      <c r="L38" s="10"/>
      <c r="M38" s="10"/>
    </row>
    <row r="39" spans="2:13" s="1" customFormat="1" ht="12.75">
      <c r="B39" s="10"/>
      <c r="C39" s="10"/>
      <c r="D39" s="10"/>
      <c r="G39" s="10"/>
      <c r="K39" s="10"/>
      <c r="L39" s="10"/>
      <c r="M39" s="10"/>
    </row>
    <row r="40" spans="2:13" s="1" customFormat="1" ht="12.75">
      <c r="B40" s="10"/>
      <c r="C40" s="10"/>
      <c r="D40" s="10"/>
      <c r="G40" s="10"/>
      <c r="K40" s="10"/>
      <c r="L40" s="10"/>
      <c r="M40" s="10"/>
    </row>
    <row r="41" spans="2:13" s="1" customFormat="1" ht="12.75">
      <c r="B41" s="10"/>
      <c r="C41" s="10"/>
      <c r="D41" s="10"/>
      <c r="G41" s="10"/>
      <c r="K41" s="10"/>
      <c r="L41" s="10"/>
      <c r="M41" s="10"/>
    </row>
    <row r="42" spans="2:13" s="1" customFormat="1" ht="12.75">
      <c r="B42" s="10"/>
      <c r="C42" s="10"/>
      <c r="D42" s="10"/>
      <c r="G42" s="10"/>
      <c r="K42" s="10"/>
      <c r="L42" s="10"/>
      <c r="M42" s="10"/>
    </row>
    <row r="43" spans="2:13" s="1" customFormat="1" ht="12.75">
      <c r="B43" s="10"/>
      <c r="C43" s="10"/>
      <c r="D43" s="10"/>
      <c r="G43" s="10"/>
      <c r="K43" s="10"/>
      <c r="L43" s="10"/>
      <c r="M43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maeglir</dc:creator>
  <cp:keywords/>
  <dc:description/>
  <cp:lastModifiedBy>maeglir</cp:lastModifiedBy>
  <dcterms:created xsi:type="dcterms:W3CDTF">2011-12-08T07:49:55Z</dcterms:created>
  <dcterms:modified xsi:type="dcterms:W3CDTF">2011-12-08T19:52:43Z</dcterms:modified>
  <cp:category/>
  <cp:version/>
  <cp:contentType/>
  <cp:contentStatus/>
</cp:coreProperties>
</file>