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75" windowWidth="21840" windowHeight="13740" activeTab="0"/>
  </bookViews>
  <sheets>
    <sheet name="Tabelle2" sheetId="1" r:id="rId1"/>
  </sheets>
  <definedNames>
    <definedName name="_xlnm.Print_Area" localSheetId="0">'Tabelle2'!$A$1:$L$41</definedName>
  </definedNames>
  <calcPr fullCalcOnLoad="1"/>
</workbook>
</file>

<file path=xl/sharedStrings.xml><?xml version="1.0" encoding="utf-8"?>
<sst xmlns="http://schemas.openxmlformats.org/spreadsheetml/2006/main" count="74" uniqueCount="46">
  <si>
    <t>h</t>
  </si>
  <si>
    <t>T</t>
  </si>
  <si>
    <t>Zeit zwischen Sessions</t>
  </si>
  <si>
    <t>Freizeit</t>
  </si>
  <si>
    <t>Reisezeit Schiff</t>
  </si>
  <si>
    <t>Reisezeit Land</t>
  </si>
  <si>
    <t>schlafen</t>
  </si>
  <si>
    <t>essen</t>
  </si>
  <si>
    <t>reisen</t>
  </si>
  <si>
    <t>Zeit für Beruf</t>
  </si>
  <si>
    <t>Zeit für Studium</t>
  </si>
  <si>
    <t>Aufgaben:</t>
  </si>
  <si>
    <t>Beruf Smith/TL3 ausüben</t>
  </si>
  <si>
    <t>Selbststudium Teaching</t>
  </si>
  <si>
    <t>Selbststudium Merchant</t>
  </si>
  <si>
    <t>Zeit in Azer</t>
  </si>
  <si>
    <t>h Study Smith/TL3</t>
  </si>
  <si>
    <t>Verdienst:</t>
  </si>
  <si>
    <t>Berufskill</t>
  </si>
  <si>
    <t>Beruffaktor</t>
  </si>
  <si>
    <t>Kupfer</t>
  </si>
  <si>
    <t>Skillwurf 15-2 um x geschafft</t>
  </si>
  <si>
    <t xml:space="preserve">Lebenshaltungskosten </t>
  </si>
  <si>
    <t>Total Verdienst</t>
  </si>
  <si>
    <t>Zeit in Zivilisation</t>
  </si>
  <si>
    <t>Ich hatte 6 12 10 gewürfelt(Ich habe natürlich die 6 genommen (hüstel, war auch der erste Wurf)</t>
  </si>
  <si>
    <t>Grundwert ist 500 da Gustel seinen Lohn und die Miete selbst verdient.</t>
  </si>
  <si>
    <t>Richard Talisker</t>
  </si>
  <si>
    <t>vom 3. August - 3. November</t>
  </si>
  <si>
    <t>Produktivität</t>
  </si>
  <si>
    <t>Kupfer pro Tag</t>
  </si>
  <si>
    <t>Portable Mechanic Tool Kit TL5</t>
  </si>
  <si>
    <t>Craften Portable Mechanic Tool Kit TL5</t>
  </si>
  <si>
    <t>Materialkosten</t>
  </si>
  <si>
    <t>Portable Mechanic Tool Kit TL3</t>
  </si>
  <si>
    <t>Produktionszeit</t>
  </si>
  <si>
    <t>h Study Teaching (create Portable Mechanic Tool Kit TL5 with Gustel)</t>
  </si>
  <si>
    <t>Crafting</t>
  </si>
  <si>
    <t xml:space="preserve">h create Portable Mechanic Tool Kit TL5 with Gustel </t>
  </si>
  <si>
    <t>Teaching mit Gustel</t>
  </si>
  <si>
    <t>Talisker</t>
  </si>
  <si>
    <t>Gustel</t>
  </si>
  <si>
    <t xml:space="preserve">Falls irgendwas nicht stimmt, habe ich es nicht mit Absicht gemacht!!! </t>
  </si>
  <si>
    <t>h Study Merchant mehrheitlich auf Schiff</t>
  </si>
  <si>
    <t>Die Berechnung beläuft sich auf die effektiv gearbeiteten Std. (434h)</t>
  </si>
  <si>
    <t>Zeitberechnung auf Stundenbasis: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</si>
</sst>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0" xfId="0" applyNumberFormat="1" applyFill="1" applyAlignment="1">
      <alignment/>
    </xf>
    <xf numFmtId="1" fontId="0" fillId="4" borderId="2" xfId="0" applyNumberForma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5" borderId="0" xfId="0" applyFill="1" applyAlignment="1">
      <alignment/>
    </xf>
    <xf numFmtId="1" fontId="0" fillId="5" borderId="1" xfId="0" applyNumberFormat="1" applyFill="1" applyBorder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26.8515625" style="0" customWidth="1"/>
    <col min="2" max="2" width="5.7109375" style="1" customWidth="1"/>
    <col min="3" max="3" width="3.7109375" style="0" customWidth="1"/>
    <col min="4" max="4" width="5.7109375" style="0" customWidth="1"/>
    <col min="5" max="5" width="3.7109375" style="0" customWidth="1"/>
    <col min="6" max="10" width="11.421875" style="4" customWidth="1"/>
    <col min="11" max="12" width="14.00390625" style="4" customWidth="1"/>
    <col min="13" max="13" width="11.421875" style="1" customWidth="1"/>
  </cols>
  <sheetData>
    <row r="1" spans="1:13" s="18" customFormat="1" ht="18">
      <c r="A1" s="18" t="s">
        <v>27</v>
      </c>
      <c r="B1" s="19"/>
      <c r="F1" s="20"/>
      <c r="G1" s="20"/>
      <c r="H1" s="20"/>
      <c r="I1" s="20"/>
      <c r="J1" s="20"/>
      <c r="K1" s="20"/>
      <c r="L1" s="20"/>
      <c r="M1" s="19"/>
    </row>
    <row r="2" spans="1:13" s="18" customFormat="1" ht="18">
      <c r="A2" s="18" t="s">
        <v>28</v>
      </c>
      <c r="B2" s="19"/>
      <c r="F2" s="20"/>
      <c r="G2" s="20"/>
      <c r="H2" s="20"/>
      <c r="I2" s="20"/>
      <c r="J2" s="20"/>
      <c r="K2" s="21" t="s">
        <v>3</v>
      </c>
      <c r="L2" s="21"/>
      <c r="M2" s="19"/>
    </row>
    <row r="3" spans="2:13" s="18" customFormat="1" ht="18">
      <c r="B3" s="19"/>
      <c r="F3" s="20"/>
      <c r="G3" s="20"/>
      <c r="H3" s="20"/>
      <c r="I3" s="20"/>
      <c r="J3" s="20"/>
      <c r="K3" s="21"/>
      <c r="L3" s="21"/>
      <c r="M3" s="19"/>
    </row>
    <row r="4" spans="1:12" ht="12.75">
      <c r="A4" s="25" t="s">
        <v>45</v>
      </c>
      <c r="F4" s="4" t="s">
        <v>6</v>
      </c>
      <c r="G4" s="4" t="s">
        <v>7</v>
      </c>
      <c r="H4" s="4" t="s">
        <v>8</v>
      </c>
      <c r="I4" s="4" t="s">
        <v>3</v>
      </c>
      <c r="K4" s="4" t="s">
        <v>9</v>
      </c>
      <c r="L4" s="4" t="s">
        <v>10</v>
      </c>
    </row>
    <row r="5" spans="1:12" ht="12.75">
      <c r="A5" t="s">
        <v>4</v>
      </c>
      <c r="B5" s="8">
        <v>16</v>
      </c>
      <c r="C5" t="s">
        <v>1</v>
      </c>
      <c r="D5">
        <f>B5*24</f>
        <v>384</v>
      </c>
      <c r="E5" t="s">
        <v>0</v>
      </c>
      <c r="F5" s="4">
        <f>B5*24*0.333333333333333</f>
        <v>127.99999999999986</v>
      </c>
      <c r="G5" s="4">
        <f>B5*24*0.11904762</f>
        <v>45.71428608</v>
      </c>
      <c r="H5" s="4">
        <v>0</v>
      </c>
      <c r="I5" s="4">
        <f>B5*24-F5-G5-H5</f>
        <v>210.28571392000012</v>
      </c>
      <c r="K5" s="4">
        <v>0</v>
      </c>
      <c r="L5" s="4">
        <f>I5</f>
        <v>210.28571392000012</v>
      </c>
    </row>
    <row r="6" spans="1:12" ht="12.75">
      <c r="A6" t="s">
        <v>5</v>
      </c>
      <c r="B6" s="8">
        <v>0</v>
      </c>
      <c r="C6" t="s">
        <v>1</v>
      </c>
      <c r="D6">
        <f>B6*24</f>
        <v>0</v>
      </c>
      <c r="E6" t="s">
        <v>0</v>
      </c>
      <c r="F6" s="4">
        <f>B6*24*0.333333333333333</f>
        <v>0</v>
      </c>
      <c r="G6" s="4">
        <f>B6*24*0.11904762</f>
        <v>0</v>
      </c>
      <c r="H6" s="4">
        <f>B6*24*0.333333333333333</f>
        <v>0</v>
      </c>
      <c r="I6" s="4">
        <f>B6*24-F6-G6-H6</f>
        <v>0</v>
      </c>
      <c r="K6" s="4">
        <v>0</v>
      </c>
      <c r="L6" s="4">
        <f>I6</f>
        <v>0</v>
      </c>
    </row>
    <row r="7" spans="1:12" ht="12.75">
      <c r="A7" t="s">
        <v>15</v>
      </c>
      <c r="B7" s="8">
        <v>76</v>
      </c>
      <c r="C7" t="s">
        <v>1</v>
      </c>
      <c r="D7">
        <f>B7*24</f>
        <v>1824</v>
      </c>
      <c r="E7" t="s">
        <v>0</v>
      </c>
      <c r="F7" s="4">
        <f>B7*24*0.333333333333333</f>
        <v>607.9999999999993</v>
      </c>
      <c r="G7" s="4">
        <f>B7*24*0.11904762</f>
        <v>217.14285888</v>
      </c>
      <c r="H7" s="4">
        <v>0</v>
      </c>
      <c r="I7" s="4">
        <f>B7*24-F7-G7-H7</f>
        <v>998.8571411200007</v>
      </c>
      <c r="K7" s="13">
        <f>B7*24*0.23809524</f>
        <v>434.28571776</v>
      </c>
      <c r="L7" s="4">
        <f>I7-K7</f>
        <v>564.5714233600007</v>
      </c>
    </row>
    <row r="8" spans="1:12" ht="12.75">
      <c r="A8" t="s">
        <v>24</v>
      </c>
      <c r="B8" s="8">
        <v>0</v>
      </c>
      <c r="C8" t="s">
        <v>1</v>
      </c>
      <c r="D8">
        <f>B8*24</f>
        <v>0</v>
      </c>
      <c r="E8" t="s">
        <v>0</v>
      </c>
      <c r="F8" s="4">
        <f>B8*24*0.333333333333333</f>
        <v>0</v>
      </c>
      <c r="G8" s="4">
        <f>B8*24*0.11904762</f>
        <v>0</v>
      </c>
      <c r="H8" s="4">
        <v>0</v>
      </c>
      <c r="I8" s="4">
        <f>B8*24-F8-G8-H8</f>
        <v>0</v>
      </c>
      <c r="K8" s="4">
        <f>B8*24*0.23809524</f>
        <v>0</v>
      </c>
      <c r="L8" s="4">
        <f>I8-K8</f>
        <v>0</v>
      </c>
    </row>
    <row r="9" spans="1:12" ht="13.5" thickBot="1">
      <c r="A9" s="3" t="s">
        <v>2</v>
      </c>
      <c r="B9" s="17">
        <f>SUM(B5:B8)</f>
        <v>92</v>
      </c>
      <c r="C9" s="3" t="s">
        <v>1</v>
      </c>
      <c r="D9" s="3">
        <f>B9*24</f>
        <v>2208</v>
      </c>
      <c r="E9" s="3" t="s">
        <v>0</v>
      </c>
      <c r="F9" s="5">
        <f>SUM(F5:F7)</f>
        <v>735.9999999999992</v>
      </c>
      <c r="G9" s="5">
        <f>SUM(G5:G7)</f>
        <v>262.85714496</v>
      </c>
      <c r="H9" s="5">
        <f>SUM(H5:H7)</f>
        <v>0</v>
      </c>
      <c r="I9" s="10">
        <f>SUM(I5:I7)</f>
        <v>1209.1428550400008</v>
      </c>
      <c r="J9" s="5"/>
      <c r="K9" s="5">
        <f>SUM(K5:K7)</f>
        <v>434.28571776</v>
      </c>
      <c r="L9" s="14">
        <f>SUM(L5:L7)</f>
        <v>774.8571372800009</v>
      </c>
    </row>
    <row r="10" spans="4:5" ht="13.5" thickTop="1">
      <c r="D10" s="2"/>
      <c r="E10" s="1"/>
    </row>
    <row r="12" ht="12.75">
      <c r="A12" s="25" t="s">
        <v>11</v>
      </c>
    </row>
    <row r="13" spans="1:7" ht="12.75">
      <c r="A13" t="s">
        <v>12</v>
      </c>
      <c r="B13" s="12">
        <v>434</v>
      </c>
      <c r="C13" t="s">
        <v>0</v>
      </c>
      <c r="D13" s="6">
        <f>B13/4</f>
        <v>108.5</v>
      </c>
      <c r="E13" s="7" t="s">
        <v>16</v>
      </c>
      <c r="F13" s="6"/>
      <c r="G13" s="7"/>
    </row>
    <row r="14" spans="1:7" ht="12.75">
      <c r="A14" t="s">
        <v>13</v>
      </c>
      <c r="B14" s="15">
        <v>400</v>
      </c>
      <c r="C14" t="s">
        <v>0</v>
      </c>
      <c r="D14" s="6">
        <f>B14/2</f>
        <v>200</v>
      </c>
      <c r="E14" s="7" t="s">
        <v>36</v>
      </c>
      <c r="F14" s="6"/>
      <c r="G14" s="23"/>
    </row>
    <row r="15" spans="1:7" ht="12.75">
      <c r="A15" t="s">
        <v>37</v>
      </c>
      <c r="B15" s="15">
        <v>155.5</v>
      </c>
      <c r="C15" t="s">
        <v>0</v>
      </c>
      <c r="D15" s="6">
        <f>B15/4</f>
        <v>38.875</v>
      </c>
      <c r="E15" s="7" t="s">
        <v>38</v>
      </c>
      <c r="F15" s="6"/>
      <c r="G15" s="23"/>
    </row>
    <row r="16" spans="1:7" ht="12.75">
      <c r="A16" t="s">
        <v>14</v>
      </c>
      <c r="B16" s="15">
        <v>219</v>
      </c>
      <c r="C16" t="s">
        <v>0</v>
      </c>
      <c r="D16" s="6">
        <f>B16/2</f>
        <v>109.5</v>
      </c>
      <c r="E16" s="7" t="s">
        <v>43</v>
      </c>
      <c r="F16" s="6"/>
      <c r="G16" s="7"/>
    </row>
    <row r="17" ht="13.5" thickBot="1">
      <c r="B17" s="11">
        <f>SUM(B13:B16)</f>
        <v>1208.5</v>
      </c>
    </row>
    <row r="18" ht="13.5" thickTop="1">
      <c r="A18" s="25" t="s">
        <v>17</v>
      </c>
    </row>
    <row r="19" spans="1:2" ht="12.75">
      <c r="A19" t="s">
        <v>18</v>
      </c>
      <c r="B19" s="1">
        <v>15</v>
      </c>
    </row>
    <row r="20" spans="1:5" ht="12.75">
      <c r="A20" t="s">
        <v>21</v>
      </c>
      <c r="B20" s="8">
        <v>7</v>
      </c>
      <c r="E20" t="s">
        <v>25</v>
      </c>
    </row>
    <row r="21" spans="1:2" ht="12.75">
      <c r="A21" t="s">
        <v>19</v>
      </c>
      <c r="B21" s="1">
        <v>60</v>
      </c>
    </row>
    <row r="22" spans="1:5" ht="12.75">
      <c r="A22" t="s">
        <v>12</v>
      </c>
      <c r="B22" s="16">
        <f>((B19+B20)*B21/25/8)*B13</f>
        <v>2864.3999999999996</v>
      </c>
      <c r="C22" t="s">
        <v>20</v>
      </c>
      <c r="E22" t="s">
        <v>44</v>
      </c>
    </row>
    <row r="24" spans="1:5" ht="12.75">
      <c r="A24" t="s">
        <v>22</v>
      </c>
      <c r="B24" s="1">
        <f>B9*500/30</f>
        <v>1533.3333333333333</v>
      </c>
      <c r="C24" t="s">
        <v>20</v>
      </c>
      <c r="E24" t="s">
        <v>26</v>
      </c>
    </row>
    <row r="25" spans="1:3" ht="13.5" thickBot="1">
      <c r="A25" t="s">
        <v>23</v>
      </c>
      <c r="B25" s="9">
        <f>B22-B24</f>
        <v>1331.0666666666664</v>
      </c>
      <c r="C25" t="s">
        <v>20</v>
      </c>
    </row>
    <row r="26" ht="13.5" thickTop="1"/>
    <row r="28" ht="12.75">
      <c r="A28" s="24" t="s">
        <v>32</v>
      </c>
    </row>
    <row r="29" spans="1:3" ht="12.75">
      <c r="A29" s="22" t="s">
        <v>34</v>
      </c>
      <c r="B29" s="1">
        <v>600</v>
      </c>
      <c r="C29" t="s">
        <v>20</v>
      </c>
    </row>
    <row r="30" spans="1:3" ht="12.75">
      <c r="A30" s="22" t="s">
        <v>31</v>
      </c>
      <c r="B30" s="1">
        <v>2400</v>
      </c>
      <c r="C30" t="s">
        <v>20</v>
      </c>
    </row>
    <row r="31" spans="1:3" ht="12.75">
      <c r="A31" t="s">
        <v>33</v>
      </c>
      <c r="B31" s="1">
        <f>600*2*2*0.2</f>
        <v>480</v>
      </c>
      <c r="C31" t="s">
        <v>20</v>
      </c>
    </row>
    <row r="33" spans="1:3" ht="12.75">
      <c r="A33" t="s">
        <v>29</v>
      </c>
      <c r="B33" s="1">
        <f>(B19*60/25)*0.75</f>
        <v>27</v>
      </c>
      <c r="C33" t="s">
        <v>30</v>
      </c>
    </row>
    <row r="34" spans="1:5" ht="12.75">
      <c r="A34" t="s">
        <v>35</v>
      </c>
      <c r="B34" s="1">
        <f>B30/B33</f>
        <v>88.88888888888889</v>
      </c>
      <c r="C34" t="s">
        <v>1</v>
      </c>
      <c r="D34" s="27">
        <f>B34*8</f>
        <v>711.1111111111111</v>
      </c>
      <c r="E34" t="s">
        <v>0</v>
      </c>
    </row>
    <row r="36" spans="1:7" ht="12.75">
      <c r="A36" t="s">
        <v>37</v>
      </c>
      <c r="B36" s="29">
        <v>400</v>
      </c>
      <c r="C36" t="s">
        <v>0</v>
      </c>
      <c r="D36" s="26" t="s">
        <v>39</v>
      </c>
      <c r="E36" s="7"/>
      <c r="F36" s="6"/>
      <c r="G36" s="23"/>
    </row>
    <row r="37" spans="1:7" ht="12.75">
      <c r="A37" t="s">
        <v>37</v>
      </c>
      <c r="B37" s="29">
        <v>155.5</v>
      </c>
      <c r="C37" t="s">
        <v>0</v>
      </c>
      <c r="D37" s="7" t="s">
        <v>40</v>
      </c>
      <c r="E37" s="7"/>
      <c r="F37" s="6"/>
      <c r="G37" s="23"/>
    </row>
    <row r="38" spans="1:7" ht="12.75">
      <c r="A38" t="s">
        <v>37</v>
      </c>
      <c r="B38" s="29">
        <v>155.5</v>
      </c>
      <c r="C38" t="s">
        <v>0</v>
      </c>
      <c r="D38" s="7" t="s">
        <v>41</v>
      </c>
      <c r="E38" s="7"/>
      <c r="F38" s="6"/>
      <c r="G38" s="23"/>
    </row>
    <row r="39" spans="2:3" ht="13.5" thickBot="1">
      <c r="B39" s="28">
        <f>SUM(B36:B38)</f>
        <v>711</v>
      </c>
      <c r="C39" t="s">
        <v>0</v>
      </c>
    </row>
    <row r="40" ht="13.5" thickTop="1"/>
    <row r="41" ht="12.75">
      <c r="A41" t="s">
        <v>42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maeglir</dc:creator>
  <cp:keywords/>
  <dc:description/>
  <cp:lastModifiedBy>maeglir</cp:lastModifiedBy>
  <cp:lastPrinted>2011-10-20T20:30:44Z</cp:lastPrinted>
  <dcterms:created xsi:type="dcterms:W3CDTF">2011-09-05T07:06:57Z</dcterms:created>
  <dcterms:modified xsi:type="dcterms:W3CDTF">2011-10-20T20:30:47Z</dcterms:modified>
  <cp:category/>
  <cp:version/>
  <cp:contentType/>
  <cp:contentStatus/>
</cp:coreProperties>
</file>