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3740" activeTab="0"/>
  </bookViews>
  <sheets>
    <sheet name="Tabelle2" sheetId="1" r:id="rId1"/>
  </sheets>
  <definedNames>
    <definedName name="_xlnm.Print_Area" localSheetId="0">'Tabelle2'!$A$2:$L$23</definedName>
  </definedNames>
  <calcPr fullCalcOnLoad="1"/>
</workbook>
</file>

<file path=xl/sharedStrings.xml><?xml version="1.0" encoding="utf-8"?>
<sst xmlns="http://schemas.openxmlformats.org/spreadsheetml/2006/main" count="47" uniqueCount="32">
  <si>
    <t>h</t>
  </si>
  <si>
    <t>T</t>
  </si>
  <si>
    <t>Zeit zwischen Sessions</t>
  </si>
  <si>
    <t>Freizeit</t>
  </si>
  <si>
    <t>Reisezeit Schiff</t>
  </si>
  <si>
    <t>Reisezeit Land</t>
  </si>
  <si>
    <t>schlafen</t>
  </si>
  <si>
    <t>essen</t>
  </si>
  <si>
    <t>reisen</t>
  </si>
  <si>
    <t>Zeit für Beruf</t>
  </si>
  <si>
    <t>Zeit für Studium</t>
  </si>
  <si>
    <t>Aufgaben:</t>
  </si>
  <si>
    <t>Beruf Smith/TL3 ausüben</t>
  </si>
  <si>
    <t>Selbststudium Teaching</t>
  </si>
  <si>
    <t>Selbststudium Merchant</t>
  </si>
  <si>
    <t>Zeit in Azer</t>
  </si>
  <si>
    <t>h Study Smith/TL3</t>
  </si>
  <si>
    <t>h Study Teaching</t>
  </si>
  <si>
    <t>h Study Merchant</t>
  </si>
  <si>
    <t>Verdienst:</t>
  </si>
  <si>
    <t>Berufskill</t>
  </si>
  <si>
    <t>Beruffaktor</t>
  </si>
  <si>
    <t>Kupfer</t>
  </si>
  <si>
    <t>Skillwurf 15-2 um x geschafft</t>
  </si>
  <si>
    <t xml:space="preserve">Lebenshaltungskosten </t>
  </si>
  <si>
    <t>Total Verdienst</t>
  </si>
  <si>
    <t>Zeit in Zivilisation</t>
  </si>
  <si>
    <t>Ich hatte 6 12 10 gewürfelt(Ich habe natürlich die 6 genommen (hüstel, war auch der erste Wurf)</t>
  </si>
  <si>
    <t>Die berechnung beläuft sich auf die effektiv gearbeiteten Std. (434h)</t>
  </si>
  <si>
    <t>Grundwert ist 500 da Gustel seinen Lohn und die Miete selbst verdient.</t>
  </si>
  <si>
    <t>Richard Talisker</t>
  </si>
  <si>
    <t>vom 3. August - 3. November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</si>
</sst>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0" xfId="0" applyNumberFormat="1" applyFill="1" applyAlignment="1">
      <alignment/>
    </xf>
    <xf numFmtId="1" fontId="0" fillId="4" borderId="2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26.8515625" style="0" customWidth="1"/>
    <col min="2" max="2" width="5.7109375" style="1" customWidth="1"/>
    <col min="3" max="3" width="3.7109375" style="0" customWidth="1"/>
    <col min="4" max="4" width="5.7109375" style="0" customWidth="1"/>
    <col min="5" max="5" width="3.7109375" style="0" customWidth="1"/>
    <col min="6" max="10" width="11.421875" style="4" customWidth="1"/>
    <col min="11" max="12" width="14.00390625" style="4" customWidth="1"/>
    <col min="13" max="13" width="11.421875" style="1" customWidth="1"/>
  </cols>
  <sheetData>
    <row r="1" spans="1:13" s="18" customFormat="1" ht="18">
      <c r="A1" s="18" t="s">
        <v>30</v>
      </c>
      <c r="B1" s="19"/>
      <c r="F1" s="20"/>
      <c r="G1" s="20"/>
      <c r="H1" s="20"/>
      <c r="I1" s="20"/>
      <c r="J1" s="20"/>
      <c r="K1" s="20"/>
      <c r="L1" s="20"/>
      <c r="M1" s="19"/>
    </row>
    <row r="2" spans="1:13" s="18" customFormat="1" ht="18">
      <c r="A2" s="18" t="s">
        <v>31</v>
      </c>
      <c r="B2" s="19"/>
      <c r="F2" s="20"/>
      <c r="G2" s="20"/>
      <c r="H2" s="20"/>
      <c r="I2" s="20"/>
      <c r="J2" s="20"/>
      <c r="K2" s="21" t="s">
        <v>3</v>
      </c>
      <c r="L2" s="21"/>
      <c r="M2" s="19"/>
    </row>
    <row r="3" spans="6:12" ht="12.75">
      <c r="F3" s="4" t="s">
        <v>6</v>
      </c>
      <c r="G3" s="4" t="s">
        <v>7</v>
      </c>
      <c r="H3" s="4" t="s">
        <v>8</v>
      </c>
      <c r="I3" s="4" t="s">
        <v>3</v>
      </c>
      <c r="K3" s="4" t="s">
        <v>9</v>
      </c>
      <c r="L3" s="4" t="s">
        <v>10</v>
      </c>
    </row>
    <row r="4" spans="1:12" ht="12.75">
      <c r="A4" t="s">
        <v>4</v>
      </c>
      <c r="B4" s="8">
        <v>16</v>
      </c>
      <c r="C4" t="s">
        <v>1</v>
      </c>
      <c r="D4">
        <f>B4*24</f>
        <v>384</v>
      </c>
      <c r="E4" t="s">
        <v>0</v>
      </c>
      <c r="F4" s="4">
        <f>B4*24*0.333333333333333</f>
        <v>127.99999999999986</v>
      </c>
      <c r="G4" s="4">
        <f>B4*24*0.11904762</f>
        <v>45.71428608</v>
      </c>
      <c r="H4" s="4">
        <v>0</v>
      </c>
      <c r="I4" s="4">
        <f>B4*24-F4-G4-H4</f>
        <v>210.28571392000012</v>
      </c>
      <c r="K4" s="4">
        <v>0</v>
      </c>
      <c r="L4" s="4">
        <f>I4</f>
        <v>210.28571392000012</v>
      </c>
    </row>
    <row r="5" spans="1:12" ht="12.75">
      <c r="A5" t="s">
        <v>5</v>
      </c>
      <c r="B5" s="8">
        <v>0</v>
      </c>
      <c r="C5" t="s">
        <v>1</v>
      </c>
      <c r="D5">
        <f>B5*24</f>
        <v>0</v>
      </c>
      <c r="E5" t="s">
        <v>0</v>
      </c>
      <c r="F5" s="4">
        <f>B5*24*0.333333333333333</f>
        <v>0</v>
      </c>
      <c r="G5" s="4">
        <f>B5*24*0.11904762</f>
        <v>0</v>
      </c>
      <c r="H5" s="4">
        <f>B5*24*0.333333333333333</f>
        <v>0</v>
      </c>
      <c r="I5" s="4">
        <f>B5*24-F5-G5-H5</f>
        <v>0</v>
      </c>
      <c r="K5" s="4">
        <v>0</v>
      </c>
      <c r="L5" s="4">
        <f>I5</f>
        <v>0</v>
      </c>
    </row>
    <row r="6" spans="1:12" ht="12.75">
      <c r="A6" t="s">
        <v>15</v>
      </c>
      <c r="B6" s="8">
        <v>76</v>
      </c>
      <c r="C6" t="s">
        <v>1</v>
      </c>
      <c r="D6">
        <f>B6*24</f>
        <v>1824</v>
      </c>
      <c r="E6" t="s">
        <v>0</v>
      </c>
      <c r="F6" s="4">
        <f>B6*24*0.333333333333333</f>
        <v>607.9999999999993</v>
      </c>
      <c r="G6" s="4">
        <f>B6*24*0.11904762</f>
        <v>217.14285888</v>
      </c>
      <c r="H6" s="4">
        <v>0</v>
      </c>
      <c r="I6" s="4">
        <f>B6*24-F6-G6-H6</f>
        <v>998.8571411200007</v>
      </c>
      <c r="K6" s="13">
        <f>B6*24*0.23809524</f>
        <v>434.28571776</v>
      </c>
      <c r="L6" s="4">
        <f>I6-K6</f>
        <v>564.5714233600007</v>
      </c>
    </row>
    <row r="7" spans="1:12" ht="12.75">
      <c r="A7" t="s">
        <v>26</v>
      </c>
      <c r="B7" s="8">
        <v>0</v>
      </c>
      <c r="C7" t="s">
        <v>1</v>
      </c>
      <c r="D7">
        <f>B7*24</f>
        <v>0</v>
      </c>
      <c r="E7" t="s">
        <v>0</v>
      </c>
      <c r="F7" s="4">
        <f>B7*24*0.333333333333333</f>
        <v>0</v>
      </c>
      <c r="G7" s="4">
        <f>B7*24*0.11904762</f>
        <v>0</v>
      </c>
      <c r="H7" s="4">
        <v>0</v>
      </c>
      <c r="I7" s="4">
        <f>B7*24-F7-G7-H7</f>
        <v>0</v>
      </c>
      <c r="K7" s="4">
        <f>B7*24*0.23809524</f>
        <v>0</v>
      </c>
      <c r="L7" s="4">
        <f>I7-K7</f>
        <v>0</v>
      </c>
    </row>
    <row r="8" spans="1:12" ht="13.5" thickBot="1">
      <c r="A8" s="3" t="s">
        <v>2</v>
      </c>
      <c r="B8" s="17">
        <f>SUM(B4:B7)</f>
        <v>92</v>
      </c>
      <c r="C8" s="3" t="s">
        <v>1</v>
      </c>
      <c r="D8" s="3">
        <f>B8*24</f>
        <v>2208</v>
      </c>
      <c r="E8" s="3" t="s">
        <v>0</v>
      </c>
      <c r="F8" s="5">
        <f>SUM(F4:F6)</f>
        <v>735.9999999999992</v>
      </c>
      <c r="G8" s="5">
        <f>SUM(G4:G6)</f>
        <v>262.85714496</v>
      </c>
      <c r="H8" s="5">
        <f>SUM(H4:H6)</f>
        <v>0</v>
      </c>
      <c r="I8" s="10">
        <f>SUM(I4:I6)</f>
        <v>1209.1428550400008</v>
      </c>
      <c r="J8" s="5"/>
      <c r="K8" s="5">
        <f>SUM(K4:K6)</f>
        <v>434.28571776</v>
      </c>
      <c r="L8" s="14">
        <f>SUM(L4:L6)</f>
        <v>774.8571372800009</v>
      </c>
    </row>
    <row r="9" spans="4:5" ht="13.5" thickTop="1">
      <c r="D9" s="2"/>
      <c r="E9" s="1"/>
    </row>
    <row r="11" ht="12.75">
      <c r="A11" t="s">
        <v>11</v>
      </c>
    </row>
    <row r="12" spans="1:7" ht="12.75">
      <c r="A12" t="s">
        <v>12</v>
      </c>
      <c r="B12" s="12">
        <v>434</v>
      </c>
      <c r="C12" t="s">
        <v>0</v>
      </c>
      <c r="D12" s="6">
        <f>B12/4</f>
        <v>108.5</v>
      </c>
      <c r="E12" s="7" t="s">
        <v>16</v>
      </c>
      <c r="F12" s="6"/>
      <c r="G12" s="7"/>
    </row>
    <row r="13" spans="1:7" ht="12.75">
      <c r="A13" t="s">
        <v>13</v>
      </c>
      <c r="B13" s="15">
        <v>400</v>
      </c>
      <c r="C13" t="s">
        <v>0</v>
      </c>
      <c r="D13" s="6">
        <f>B13/2</f>
        <v>200</v>
      </c>
      <c r="E13" s="7" t="s">
        <v>17</v>
      </c>
      <c r="F13" s="6"/>
      <c r="G13" s="7"/>
    </row>
    <row r="14" spans="1:7" ht="12.75">
      <c r="A14" t="s">
        <v>14</v>
      </c>
      <c r="B14" s="15">
        <v>375</v>
      </c>
      <c r="C14" t="s">
        <v>0</v>
      </c>
      <c r="D14" s="6">
        <f>B14/2</f>
        <v>187.5</v>
      </c>
      <c r="E14" s="7" t="s">
        <v>18</v>
      </c>
      <c r="F14" s="6"/>
      <c r="G14" s="7"/>
    </row>
    <row r="15" ht="13.5" thickBot="1">
      <c r="B15" s="11">
        <f>SUM(B12:B14)</f>
        <v>1209</v>
      </c>
    </row>
    <row r="16" ht="13.5" thickTop="1">
      <c r="A16" t="s">
        <v>19</v>
      </c>
    </row>
    <row r="17" spans="1:2" ht="12.75">
      <c r="A17" t="s">
        <v>20</v>
      </c>
      <c r="B17" s="1">
        <v>15</v>
      </c>
    </row>
    <row r="18" spans="1:5" ht="12.75">
      <c r="A18" t="s">
        <v>23</v>
      </c>
      <c r="B18" s="8">
        <v>7</v>
      </c>
      <c r="E18" t="s">
        <v>27</v>
      </c>
    </row>
    <row r="19" spans="1:2" ht="12.75">
      <c r="A19" t="s">
        <v>21</v>
      </c>
      <c r="B19" s="1">
        <v>60</v>
      </c>
    </row>
    <row r="20" spans="1:5" ht="12.75">
      <c r="A20" t="s">
        <v>12</v>
      </c>
      <c r="B20" s="16">
        <f>((B17+B18)*B19/25/8)*B12</f>
        <v>2864.3999999999996</v>
      </c>
      <c r="C20" t="s">
        <v>22</v>
      </c>
      <c r="E20" t="s">
        <v>28</v>
      </c>
    </row>
    <row r="22" spans="1:5" ht="12.75">
      <c r="A22" t="s">
        <v>24</v>
      </c>
      <c r="B22" s="1">
        <f>B8*500/30</f>
        <v>1533.3333333333333</v>
      </c>
      <c r="C22" t="s">
        <v>22</v>
      </c>
      <c r="E22" t="s">
        <v>29</v>
      </c>
    </row>
    <row r="23" spans="1:3" ht="13.5" thickBot="1">
      <c r="A23" t="s">
        <v>25</v>
      </c>
      <c r="B23" s="9">
        <f>B20-B22</f>
        <v>1331.0666666666664</v>
      </c>
      <c r="C23" t="s">
        <v>22</v>
      </c>
    </row>
    <row r="24" ht="13.5" thickTop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maeglir</dc:creator>
  <cp:keywords/>
  <dc:description/>
  <cp:lastModifiedBy>maeglir</cp:lastModifiedBy>
  <cp:lastPrinted>2011-09-05T15:01:02Z</cp:lastPrinted>
  <dcterms:created xsi:type="dcterms:W3CDTF">2011-09-05T07:06:57Z</dcterms:created>
  <dcterms:modified xsi:type="dcterms:W3CDTF">2011-10-20T19:01:33Z</dcterms:modified>
  <cp:category/>
  <cp:version/>
  <cp:contentType/>
  <cp:contentStatus/>
</cp:coreProperties>
</file>